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Titles" localSheetId="0">NOR_01_14_004!$1:$4</definedName>
  </definedNames>
  <calcPr calcId="145621"/>
</workbook>
</file>

<file path=xl/calcChain.xml><?xml version="1.0" encoding="utf-8"?>
<calcChain xmlns="http://schemas.openxmlformats.org/spreadsheetml/2006/main">
  <c r="N5" i="1" l="1"/>
  <c r="N65" i="1"/>
  <c r="M5" i="1"/>
  <c r="M65" i="1"/>
  <c r="L5" i="1"/>
  <c r="L65" i="1"/>
  <c r="K5" i="1"/>
  <c r="K65" i="1"/>
  <c r="J5" i="1"/>
  <c r="J65" i="1"/>
  <c r="I5" i="1"/>
  <c r="I65" i="1"/>
  <c r="H5" i="1"/>
  <c r="H65" i="1"/>
  <c r="G5" i="1"/>
  <c r="G65" i="1"/>
  <c r="F5" i="1"/>
  <c r="F65" i="1"/>
  <c r="E5" i="1"/>
  <c r="E65" i="1"/>
  <c r="D5" i="1"/>
  <c r="D65" i="1"/>
  <c r="C5" i="1"/>
  <c r="C65" i="1"/>
  <c r="B5" i="1"/>
  <c r="B65" i="1"/>
  <c r="B68" i="1"/>
  <c r="B67" i="1"/>
  <c r="B66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64" i="1"/>
  <c r="B63" i="1"/>
  <c r="B62" i="1"/>
  <c r="B61" i="1"/>
  <c r="B60" i="1"/>
  <c r="B59" i="1"/>
  <c r="B58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56" i="1"/>
  <c r="B55" i="1"/>
  <c r="B54" i="1"/>
  <c r="B53" i="1"/>
  <c r="B5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50" i="1"/>
  <c r="B49" i="1"/>
  <c r="B48" i="1"/>
  <c r="B47" i="1"/>
  <c r="B46" i="1"/>
  <c r="B45" i="1"/>
  <c r="B44" i="1"/>
  <c r="B43" i="1"/>
  <c r="B42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40" i="1"/>
  <c r="B39" i="1"/>
  <c r="B38" i="1"/>
  <c r="B37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35" i="1"/>
  <c r="B34" i="1"/>
  <c r="B33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31" i="1"/>
  <c r="B30" i="1"/>
  <c r="B29" i="1"/>
  <c r="B28" i="1"/>
  <c r="B27" i="1"/>
  <c r="B26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24" i="1"/>
  <c r="B23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21" i="1"/>
  <c r="B20" i="1"/>
  <c r="B19" i="1"/>
  <c r="B18" i="1"/>
  <c r="B17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<sst xmlns="http://schemas.openxmlformats.org/spreadsheetml/2006/main" count="189" uniqueCount="119">
  <si>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</si>
  <si>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</si>
  <si>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</si>
  <si>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</si>
  <si>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</si>
  <si>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</si>
  <si>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</si>
  <si>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</si>
  <si>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</si>
  <si>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</si>
  <si>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</si>
  <si>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</si>
  <si>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</si>
  <si>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Apodaca Nuevo León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</si>
  <si>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</si>
  <si>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</si>
  <si>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</si>
  <si>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</si>
  <si>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</si>
  <si>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</si>
  <si>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</si>
  <si>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</si>
  <si>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</si>
  <si>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</si>
  <si>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</si>
  <si>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</si>
  <si>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</si>
  <si>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</si>
  <si>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</si>
  <si>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</si>
  <si>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</si>
  <si>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</si>
  <si>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</si>
  <si>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</si>
  <si>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</si>
  <si>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</si>
  <si>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</si>
  <si>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</si>
  <si>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</si>
  <si>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</si>
  <si>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</si>
  <si>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</si>
  <si>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</si>
  <si>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</si>
  <si>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</si>
  <si>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</si>
  <si>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</si>
  <si>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</si>
  <si>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</si>
  <si>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</si>
  <si>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</si>
  <si>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</si>
  <si>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</si>
  <si>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</si>
  <si>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Presupuesto de Ingresos para el Ejercicio Fiscal 2023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</si>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</sst>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1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165" fontId="28" fillId="0" borderId="0" xfId="0" applyNumberFormat="1" applyFont="1"/>
    <xf numFmtId="0" fontId="31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28" fillId="0" borderId="0" xfId="0" applyFont="1" applyAlignment="1">
      <alignment vertical="top" wrapText="1"/>
    </xf>
    <xf numFmtId="0" fontId="33" fillId="0" borderId="14" xfId="0" applyFont="1" applyBorder="1" applyAlignment="1">
      <alignment vertical="top" wrapText="1"/>
    </xf>
    <xf numFmtId="165" fontId="33" fillId="0" borderId="14" xfId="0" applyNumberFormat="1" applyFont="1" applyBorder="1"/>
    <xf numFmtId="0" fontId="29" fillId="26" borderId="16" xfId="57" applyFont="1" applyFill="1" applyBorder="1" applyAlignment="1">
      <alignment vertical="top" wrapText="1"/>
    </xf>
    <xf numFmtId="165" fontId="27" fillId="26" borderId="17" xfId="57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vertical="top" wrapText="1"/>
    </xf>
    <xf numFmtId="165" fontId="33" fillId="0" borderId="15" xfId="0" applyNumberFormat="1" applyFont="1" applyBorder="1"/>
    <xf numFmtId="0" fontId="28" fillId="0" borderId="13" xfId="0" applyFont="1" applyBorder="1" applyAlignment="1">
      <alignment vertical="top" wrapText="1"/>
    </xf>
    <xf numFmtId="165" fontId="28" fillId="0" borderId="13" xfId="0" applyNumberFormat="1" applyFont="1" applyBorder="1"/>
  </cellXfs>
  <cellStyles count="6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3" xfId="60"/>
    <cellStyle name="Normal 4" xfId="62"/>
    <cellStyle name="Normal 7" xfId="61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623547</xdr:colOff>
      <xdr:row>3</xdr:row>
      <xdr:rowOff>123825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35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B43" sqref="B43"/>
    </sheetView>
  </sheetViews>
  <sheetFormatPr baseColWidth="10" defaultRowHeight="12.75" x14ac:dyDescent="0.2"/>
  <cols>
    <col min="1" max="1" width="50.7109375" style="12" customWidth="1"/>
    <col min="2" max="2" width="16.7109375" style="8" customWidth="1"/>
    <col min="3" max="14" width="14.7109375" style="8" customWidth="1"/>
  </cols>
  <sheetData>
    <row r="1" spans="1:14" ht="20.25" x14ac:dyDescent="0.2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">
      <c r="A2" s="10" t="s">
        <v>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</row>
    <row r="5" spans="1:14" x14ac:dyDescent="0.2">
      <c r="A5" s="17" t="s">
        <v>55</v>
      </c>
      <c r="B5" s="18">
        <f>SUM(+B6+B16+B22+B25+B32+B36+B41+B51+B57+B65)</f>
        <v>2600767000</v>
      </c>
      <c r="C5" s="18">
        <f>SUM(+C6+C16+C22+C25+C32+C36+C41+C51+C57+C65)</f>
        <v>436398436</v>
      </c>
      <c r="D5" s="18">
        <f>SUM(+D6+D16+D22+D25+D32+D36+D41+D51+D57+D65)</f>
        <v>269578196</v>
      </c>
      <c r="E5" s="18">
        <f>SUM(+E6+E16+E22+E25+E32+E36+E41+E51+E57+E65)</f>
        <v>199354929</v>
      </c>
      <c r="F5" s="18">
        <f>SUM(+F6+F16+F22+F25+F32+F36+F41+F51+F57+F65)</f>
        <v>219439291</v>
      </c>
      <c r="G5" s="18">
        <f>SUM(+G6+G16+G22+G25+G32+G36+G41+G51+G57+G65)</f>
        <v>192274101</v>
      </c>
      <c r="H5" s="18">
        <f>SUM(+H6+H16+H22+H25+H32+H36+H41+H51+H57+H65)</f>
        <v>192363629</v>
      </c>
      <c r="I5" s="18">
        <f>SUM(+I6+I16+I22+I25+I32+I36+I41+I51+I57+I65)</f>
        <v>187685466</v>
      </c>
      <c r="J5" s="18">
        <f>SUM(+J6+J16+J22+J25+J32+J36+J41+J51+J57+J65)</f>
        <v>196858373</v>
      </c>
      <c r="K5" s="18">
        <f>SUM(+K6+K16+K22+K25+K32+K36+K41+K51+K57+K65)</f>
        <v>182569529</v>
      </c>
      <c r="L5" s="18">
        <f>SUM(+L6+L16+L22+L25+L32+L36+L41+L51+L57+L65)</f>
        <v>173017170</v>
      </c>
      <c r="M5" s="18">
        <f>SUM(+M6+M16+M22+M25+M32+M36+M41+M51+M57+M65)</f>
        <v>176221815</v>
      </c>
      <c r="N5" s="18">
        <f>SUM(+N6+N16+N22+N25+N32+N36+N41+N51+N57+N65)</f>
        <v>175006065</v>
      </c>
    </row>
    <row r="6" spans="1:14" x14ac:dyDescent="0.2">
      <c r="A6" s="13" t="s">
        <v>56</v>
      </c>
      <c r="B6" s="14">
        <f>SUM(+B7+B8+B9+B10+B11+B12+B13+B14+B15)</f>
        <v>707439946</v>
      </c>
      <c r="C6" s="14">
        <f>SUM(+C7+C8+C9+C10+C11+C12+C13+C14+C15)</f>
        <v>207073699</v>
      </c>
      <c r="D6" s="14">
        <f>SUM(+D7+D8+D9+D10+D11+D12+D13+D14+D15)</f>
        <v>87834474</v>
      </c>
      <c r="E6" s="14">
        <f>SUM(+E7+E8+E9+E10+E11+E12+E13+E14+E15)</f>
        <v>50982575</v>
      </c>
      <c r="F6" s="14">
        <f>SUM(+F7+F8+F9+F10+F11+F12+F13+F14+F15)</f>
        <v>38481684</v>
      </c>
      <c r="G6" s="14">
        <f>SUM(+G7+G8+G9+G10+G11+G12+G13+G14+G15)</f>
        <v>43405899</v>
      </c>
      <c r="H6" s="14">
        <f>SUM(+H7+H8+H9+H10+H11+H12+H13+H14+H15)</f>
        <v>40156608</v>
      </c>
      <c r="I6" s="14">
        <f>SUM(+I7+I8+I9+I10+I11+I12+I13+I14+I15)</f>
        <v>42500674</v>
      </c>
      <c r="J6" s="14">
        <f>SUM(+J7+J8+J9+J10+J11+J12+J13+J14+J15)</f>
        <v>43542555</v>
      </c>
      <c r="K6" s="14">
        <f>SUM(+K7+K8+K9+K10+K11+K12+K13+K14+K15)</f>
        <v>39625199</v>
      </c>
      <c r="L6" s="14">
        <f>SUM(+L7+L8+L9+L10+L11+L12+L13+L14+L15)</f>
        <v>38491367</v>
      </c>
      <c r="M6" s="14">
        <f>SUM(+M7+M8+M9+M10+M11+M12+M13+M14+M15)</f>
        <v>37706774</v>
      </c>
      <c r="N6" s="14">
        <f>SUM(+N7+N8+N9+N10+N11+N12+N13+N14+N15)</f>
        <v>37638438</v>
      </c>
    </row>
    <row r="7" spans="1:14" x14ac:dyDescent="0.2">
      <c r="A7" s="12" t="s">
        <v>57</v>
      </c>
      <c r="B7" s="8">
        <f>SUM(C7:N7)</f>
        <v>95190</v>
      </c>
      <c r="C7" s="8">
        <v>1647</v>
      </c>
      <c r="D7" s="8">
        <v>1958</v>
      </c>
      <c r="E7" s="8">
        <v>15624</v>
      </c>
      <c r="F7" s="8">
        <v>8600</v>
      </c>
      <c r="G7" s="8">
        <v>7813</v>
      </c>
      <c r="H7" s="8">
        <v>8200</v>
      </c>
      <c r="I7" s="8">
        <v>2413</v>
      </c>
      <c r="J7" s="8">
        <v>13376</v>
      </c>
      <c r="K7" s="8">
        <v>9599</v>
      </c>
      <c r="L7" s="8">
        <v>8927</v>
      </c>
      <c r="M7" s="8">
        <v>8772</v>
      </c>
      <c r="N7" s="8">
        <v>8261</v>
      </c>
    </row>
    <row r="8" spans="1:14" x14ac:dyDescent="0.2">
      <c r="A8" s="12" t="s">
        <v>58</v>
      </c>
      <c r="B8" s="8">
        <f>SUM(C8:N8)</f>
        <v>685696452</v>
      </c>
      <c r="C8" s="8">
        <v>206603589</v>
      </c>
      <c r="D8" s="8">
        <v>87201224</v>
      </c>
      <c r="E8" s="8">
        <v>50107288</v>
      </c>
      <c r="F8" s="8">
        <v>36849353</v>
      </c>
      <c r="G8" s="8">
        <v>40225716</v>
      </c>
      <c r="H8" s="8">
        <v>37730254</v>
      </c>
      <c r="I8" s="8">
        <v>38835978</v>
      </c>
      <c r="J8" s="8">
        <v>41199384</v>
      </c>
      <c r="K8" s="8">
        <v>37868829</v>
      </c>
      <c r="L8" s="8">
        <v>36503010</v>
      </c>
      <c r="M8" s="8">
        <v>36315022</v>
      </c>
      <c r="N8" s="8">
        <v>36256805</v>
      </c>
    </row>
    <row r="9" spans="1:14" ht="22.5" x14ac:dyDescent="0.2">
      <c r="A9" s="12" t="s">
        <v>59</v>
      </c>
      <c r="B9" s="8">
        <f>SUM(C9:N9)</f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2">
      <c r="A10" s="12" t="s">
        <v>60</v>
      </c>
      <c r="B10" s="8">
        <f>SUM(C10:N10)</f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2">
      <c r="A11" s="12" t="s">
        <v>61</v>
      </c>
      <c r="B11" s="8">
        <f>SUM(C11:N11)</f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2">
      <c r="A12" s="12" t="s">
        <v>62</v>
      </c>
      <c r="B12" s="8">
        <f>SUM(C12:N12)</f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2">
      <c r="A13" s="12" t="s">
        <v>63</v>
      </c>
      <c r="B13" s="8">
        <f>SUM(C13:N13)</f>
        <v>21648304</v>
      </c>
      <c r="C13" s="8">
        <v>468463</v>
      </c>
      <c r="D13" s="8">
        <v>631292</v>
      </c>
      <c r="E13" s="8">
        <v>859663</v>
      </c>
      <c r="F13" s="8">
        <v>1623731</v>
      </c>
      <c r="G13" s="8">
        <v>3172370</v>
      </c>
      <c r="H13" s="8">
        <v>2418154</v>
      </c>
      <c r="I13" s="8">
        <v>3662283</v>
      </c>
      <c r="J13" s="8">
        <v>2329795</v>
      </c>
      <c r="K13" s="8">
        <v>1746771</v>
      </c>
      <c r="L13" s="8">
        <v>1979430</v>
      </c>
      <c r="M13" s="8">
        <v>1382980</v>
      </c>
      <c r="N13" s="8">
        <v>1373372</v>
      </c>
    </row>
    <row r="14" spans="1:14" x14ac:dyDescent="0.2">
      <c r="A14" s="12" t="s">
        <v>64</v>
      </c>
      <c r="B14" s="8">
        <f>SUM(C14:N14)</f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ht="33.75" x14ac:dyDescent="0.2">
      <c r="A15" s="12" t="s">
        <v>65</v>
      </c>
      <c r="B15" s="8">
        <f>SUM(C15:N15)</f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">
      <c r="A16" s="13" t="s">
        <v>66</v>
      </c>
      <c r="B16" s="14">
        <f>SUM(+B17+B18+B19+B20+B21)</f>
        <v>0</v>
      </c>
      <c r="C16" s="14">
        <f>SUM(+C17+C18+C19+C20+C21)</f>
        <v>0</v>
      </c>
      <c r="D16" s="14">
        <f>SUM(+D17+D18+D19+D20+D21)</f>
        <v>0</v>
      </c>
      <c r="E16" s="14">
        <f>SUM(+E17+E18+E19+E20+E21)</f>
        <v>0</v>
      </c>
      <c r="F16" s="14">
        <f>SUM(+F17+F18+F19+F20+F21)</f>
        <v>0</v>
      </c>
      <c r="G16" s="14">
        <f>SUM(+G17+G18+G19+G20+G21)</f>
        <v>0</v>
      </c>
      <c r="H16" s="14">
        <f>SUM(+H17+H18+H19+H20+H21)</f>
        <v>0</v>
      </c>
      <c r="I16" s="14">
        <f>SUM(+I17+I18+I19+I20+I21)</f>
        <v>0</v>
      </c>
      <c r="J16" s="14">
        <f>SUM(+J17+J18+J19+J20+J21)</f>
        <v>0</v>
      </c>
      <c r="K16" s="14">
        <f>SUM(+K17+K18+K19+K20+K21)</f>
        <v>0</v>
      </c>
      <c r="L16" s="14">
        <f>SUM(+L17+L18+L19+L20+L21)</f>
        <v>0</v>
      </c>
      <c r="M16" s="14">
        <f>SUM(+M17+M18+M19+M20+M21)</f>
        <v>0</v>
      </c>
      <c r="N16" s="14">
        <f>SUM(+N17+N18+N19+N20+N21)</f>
        <v>0</v>
      </c>
    </row>
    <row r="17" spans="1:14" x14ac:dyDescent="0.2">
      <c r="A17" s="12" t="s">
        <v>67</v>
      </c>
      <c r="B17" s="8">
        <f>SUM(C17:N17)</f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">
      <c r="A18" s="12" t="s">
        <v>68</v>
      </c>
      <c r="B18" s="8">
        <f>SUM(C18:N18)</f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">
      <c r="A19" s="12" t="s">
        <v>69</v>
      </c>
      <c r="B19" s="8">
        <f>SUM(C19:N19)</f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">
      <c r="A20" s="12" t="s">
        <v>70</v>
      </c>
      <c r="B20" s="8">
        <f>SUM(C20:N20)</f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x14ac:dyDescent="0.2">
      <c r="A21" s="12" t="s">
        <v>71</v>
      </c>
      <c r="B21" s="8">
        <f>SUM(C21:N21)</f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">
      <c r="A22" s="13" t="s">
        <v>72</v>
      </c>
      <c r="B22" s="14">
        <f>SUM(+B23+B24)</f>
        <v>0</v>
      </c>
      <c r="C22" s="14">
        <f>SUM(+C23+C24)</f>
        <v>0</v>
      </c>
      <c r="D22" s="14">
        <f>SUM(+D23+D24)</f>
        <v>0</v>
      </c>
      <c r="E22" s="14">
        <f>SUM(+E23+E24)</f>
        <v>0</v>
      </c>
      <c r="F22" s="14">
        <f>SUM(+F23+F24)</f>
        <v>0</v>
      </c>
      <c r="G22" s="14">
        <f>SUM(+G23+G24)</f>
        <v>0</v>
      </c>
      <c r="H22" s="14">
        <f>SUM(+H23+H24)</f>
        <v>0</v>
      </c>
      <c r="I22" s="14">
        <f>SUM(+I23+I24)</f>
        <v>0</v>
      </c>
      <c r="J22" s="14">
        <f>SUM(+J23+J24)</f>
        <v>0</v>
      </c>
      <c r="K22" s="14">
        <f>SUM(+K23+K24)</f>
        <v>0</v>
      </c>
      <c r="L22" s="14">
        <f>SUM(+L23+L24)</f>
        <v>0</v>
      </c>
      <c r="M22" s="14">
        <f>SUM(+M23+M24)</f>
        <v>0</v>
      </c>
      <c r="N22" s="14">
        <f>SUM(+N23+N24)</f>
        <v>0</v>
      </c>
    </row>
    <row r="23" spans="1:14" x14ac:dyDescent="0.2">
      <c r="A23" s="12" t="s">
        <v>73</v>
      </c>
      <c r="B23" s="8">
        <f>SUM(C23:N23)</f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ht="33.75" x14ac:dyDescent="0.2">
      <c r="A24" s="12" t="s">
        <v>74</v>
      </c>
      <c r="B24" s="8">
        <f>SUM(C24:N24)</f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">
      <c r="A25" s="13" t="s">
        <v>75</v>
      </c>
      <c r="B25" s="14">
        <f>SUM(+B26+B27+B28+B29+B30+B31)</f>
        <v>210842485</v>
      </c>
      <c r="C25" s="14">
        <f>SUM(+C26+C27+C28+C29+C30+C31)</f>
        <v>16147708</v>
      </c>
      <c r="D25" s="14">
        <f>SUM(+D26+D27+D28+D29+D30+D31)</f>
        <v>21504609</v>
      </c>
      <c r="E25" s="14">
        <f>SUM(+E26+E27+E28+E29+E30+E31)</f>
        <v>24157728</v>
      </c>
      <c r="F25" s="14">
        <f>SUM(+F26+F27+F28+F29+F30+F31)</f>
        <v>16455909</v>
      </c>
      <c r="G25" s="14">
        <f>SUM(+G26+G27+G28+G29+G30+G31)</f>
        <v>17008080</v>
      </c>
      <c r="H25" s="14">
        <f>SUM(+H26+H27+H28+H29+H30+H31)</f>
        <v>17243208</v>
      </c>
      <c r="I25" s="14">
        <f>SUM(+I26+I27+I28+I29+I30+I31)</f>
        <v>18298853</v>
      </c>
      <c r="J25" s="14">
        <f>SUM(+J26+J27+J28+J29+J30+J31)</f>
        <v>17265735</v>
      </c>
      <c r="K25" s="14">
        <f>SUM(+K26+K27+K28+K29+K30+K31)</f>
        <v>16632534</v>
      </c>
      <c r="L25" s="14">
        <f>SUM(+L26+L27+L28+L29+L30+L31)</f>
        <v>15647533</v>
      </c>
      <c r="M25" s="14">
        <f>SUM(+M26+M27+M28+M29+M30+M31)</f>
        <v>15283992</v>
      </c>
      <c r="N25" s="14">
        <f>SUM(+N26+N27+N28+N29+N30+N31)</f>
        <v>15196596</v>
      </c>
    </row>
    <row r="26" spans="1:14" ht="22.5" x14ac:dyDescent="0.2">
      <c r="A26" s="12" t="s">
        <v>76</v>
      </c>
      <c r="B26" s="8">
        <f>SUM(C26:N26)</f>
        <v>11074544</v>
      </c>
      <c r="C26" s="8">
        <v>1461161</v>
      </c>
      <c r="D26" s="8">
        <v>1057305</v>
      </c>
      <c r="E26" s="8">
        <v>984661</v>
      </c>
      <c r="F26" s="8">
        <v>608812</v>
      </c>
      <c r="G26" s="8">
        <v>828510</v>
      </c>
      <c r="H26" s="8">
        <v>688388</v>
      </c>
      <c r="I26" s="8">
        <v>2325870</v>
      </c>
      <c r="J26" s="8">
        <v>1257444</v>
      </c>
      <c r="K26" s="8">
        <v>939385</v>
      </c>
      <c r="L26" s="8">
        <v>545526</v>
      </c>
      <c r="M26" s="8">
        <v>213302</v>
      </c>
      <c r="N26" s="8">
        <v>164180</v>
      </c>
    </row>
    <row r="27" spans="1:14" x14ac:dyDescent="0.2">
      <c r="A27" s="12" t="s">
        <v>77</v>
      </c>
      <c r="B27" s="8">
        <f>SUM(C27:N27)</f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x14ac:dyDescent="0.2">
      <c r="A28" s="12" t="s">
        <v>78</v>
      </c>
      <c r="B28" s="8">
        <f>SUM(C28:N28)</f>
        <v>197975925</v>
      </c>
      <c r="C28" s="8">
        <v>14530991</v>
      </c>
      <c r="D28" s="8">
        <v>20429750</v>
      </c>
      <c r="E28" s="8">
        <v>22898514</v>
      </c>
      <c r="F28" s="8">
        <v>15782670</v>
      </c>
      <c r="G28" s="8">
        <v>15869785</v>
      </c>
      <c r="H28" s="8">
        <v>16083599</v>
      </c>
      <c r="I28" s="8">
        <v>15872470</v>
      </c>
      <c r="J28" s="8">
        <v>15975950</v>
      </c>
      <c r="K28" s="8">
        <v>15665383</v>
      </c>
      <c r="L28" s="8">
        <v>15076153</v>
      </c>
      <c r="M28" s="8">
        <v>14914467</v>
      </c>
      <c r="N28" s="8">
        <v>14876193</v>
      </c>
    </row>
    <row r="29" spans="1:14" x14ac:dyDescent="0.2">
      <c r="A29" s="12" t="s">
        <v>79</v>
      </c>
      <c r="B29" s="8">
        <f>SUM(C29:N29)</f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4" x14ac:dyDescent="0.2">
      <c r="A30" s="12" t="s">
        <v>80</v>
      </c>
      <c r="B30" s="8">
        <f>SUM(C30:N30)</f>
        <v>1792016</v>
      </c>
      <c r="C30" s="8">
        <v>155556</v>
      </c>
      <c r="D30" s="8">
        <v>17554</v>
      </c>
      <c r="E30" s="8">
        <v>274553</v>
      </c>
      <c r="F30" s="8">
        <v>64427</v>
      </c>
      <c r="G30" s="8">
        <v>309785</v>
      </c>
      <c r="H30" s="8">
        <v>471221</v>
      </c>
      <c r="I30" s="8">
        <v>100513</v>
      </c>
      <c r="J30" s="8">
        <v>32341</v>
      </c>
      <c r="K30" s="8">
        <v>27766</v>
      </c>
      <c r="L30" s="8">
        <v>25854</v>
      </c>
      <c r="M30" s="8">
        <v>156223</v>
      </c>
      <c r="N30" s="8">
        <v>156223</v>
      </c>
    </row>
    <row r="31" spans="1:14" ht="33.75" x14ac:dyDescent="0.2">
      <c r="A31" s="12" t="s">
        <v>81</v>
      </c>
      <c r="B31" s="8">
        <f>SUM(C31:N31)</f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x14ac:dyDescent="0.2">
      <c r="A32" s="13" t="s">
        <v>82</v>
      </c>
      <c r="B32" s="14">
        <f>SUM(+B33+B34+B35)</f>
        <v>6630807</v>
      </c>
      <c r="C32" s="14">
        <f>SUM(+C33+C34+C35)</f>
        <v>257892</v>
      </c>
      <c r="D32" s="14">
        <f>SUM(+D33+D34+D35)</f>
        <v>254807</v>
      </c>
      <c r="E32" s="14">
        <f>SUM(+E33+E34+E35)</f>
        <v>787732</v>
      </c>
      <c r="F32" s="14">
        <f>SUM(+F33+F34+F35)</f>
        <v>991992</v>
      </c>
      <c r="G32" s="14">
        <f>SUM(+G33+G34+G35)</f>
        <v>1137839</v>
      </c>
      <c r="H32" s="14">
        <f>SUM(+H33+H34+H35)</f>
        <v>658068</v>
      </c>
      <c r="I32" s="14">
        <f>SUM(+I33+I34+I35)</f>
        <v>609778</v>
      </c>
      <c r="J32" s="14">
        <f>SUM(+J33+J34+J35)</f>
        <v>738430</v>
      </c>
      <c r="K32" s="14">
        <f>SUM(+K33+K34+K35)</f>
        <v>625121</v>
      </c>
      <c r="L32" s="14">
        <f>SUM(+L33+L34+L35)</f>
        <v>214068</v>
      </c>
      <c r="M32" s="14">
        <f>SUM(+M33+M34+M35)</f>
        <v>177540</v>
      </c>
      <c r="N32" s="14">
        <f>SUM(+N33+N34+N35)</f>
        <v>177540</v>
      </c>
    </row>
    <row r="33" spans="1:14" x14ac:dyDescent="0.2">
      <c r="A33" s="12" t="s">
        <v>83</v>
      </c>
      <c r="B33" s="8">
        <f>SUM(C33:N33)</f>
        <v>6630807</v>
      </c>
      <c r="C33" s="8">
        <v>257892</v>
      </c>
      <c r="D33" s="8">
        <v>254807</v>
      </c>
      <c r="E33" s="8">
        <v>787732</v>
      </c>
      <c r="F33" s="8">
        <v>991992</v>
      </c>
      <c r="G33" s="8">
        <v>1137839</v>
      </c>
      <c r="H33" s="8">
        <v>658068</v>
      </c>
      <c r="I33" s="8">
        <v>609778</v>
      </c>
      <c r="J33" s="8">
        <v>738430</v>
      </c>
      <c r="K33" s="8">
        <v>625121</v>
      </c>
      <c r="L33" s="8">
        <v>214068</v>
      </c>
      <c r="M33" s="8">
        <v>177540</v>
      </c>
      <c r="N33" s="8">
        <v>177540</v>
      </c>
    </row>
    <row r="34" spans="1:14" x14ac:dyDescent="0.2">
      <c r="A34" s="12" t="s">
        <v>84</v>
      </c>
      <c r="B34" s="8">
        <f>SUM(C34:N34)</f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33.75" x14ac:dyDescent="0.2">
      <c r="A35" s="12" t="s">
        <v>85</v>
      </c>
      <c r="B35" s="8">
        <f>SUM(C35:N35)</f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">
      <c r="A36" s="13" t="s">
        <v>86</v>
      </c>
      <c r="B36" s="14">
        <f>SUM(+B37+B38+B39+B40)</f>
        <v>67940494</v>
      </c>
      <c r="C36" s="14">
        <f>SUM(+C37+C38+C39+C40)</f>
        <v>4277526</v>
      </c>
      <c r="D36" s="14">
        <f>SUM(+D37+D38+D39+D40)</f>
        <v>5060690</v>
      </c>
      <c r="E36" s="14">
        <f>SUM(+E37+E38+E39+E40)</f>
        <v>5023075</v>
      </c>
      <c r="F36" s="14">
        <f>SUM(+F37+F38+F39+F40)</f>
        <v>3882753</v>
      </c>
      <c r="G36" s="14">
        <f>SUM(+G37+G38+G39+G40)</f>
        <v>4858815</v>
      </c>
      <c r="H36" s="14">
        <f>SUM(+H37+H38+H39+H40)</f>
        <v>12706911</v>
      </c>
      <c r="I36" s="14">
        <f>SUM(+I37+I38+I39+I40)</f>
        <v>4634754</v>
      </c>
      <c r="J36" s="14">
        <f>SUM(+J37+J38+J39+J40)</f>
        <v>5950707</v>
      </c>
      <c r="K36" s="14">
        <f>SUM(+K37+K38+K39+K40)</f>
        <v>8415135</v>
      </c>
      <c r="L36" s="14">
        <f>SUM(+L37+L38+L39+L40)</f>
        <v>4613696</v>
      </c>
      <c r="M36" s="14">
        <f>SUM(+M37+M38+M39+M40)</f>
        <v>4234797</v>
      </c>
      <c r="N36" s="14">
        <f>SUM(+N37+N38+N39+N40)</f>
        <v>4281635</v>
      </c>
    </row>
    <row r="37" spans="1:14" x14ac:dyDescent="0.2">
      <c r="A37" s="12" t="s">
        <v>87</v>
      </c>
      <c r="B37" s="8">
        <f>SUM(C37:N37)</f>
        <v>66877420</v>
      </c>
      <c r="C37" s="8">
        <v>4138698</v>
      </c>
      <c r="D37" s="8">
        <v>4946750</v>
      </c>
      <c r="E37" s="8">
        <v>4919894</v>
      </c>
      <c r="F37" s="8">
        <v>3835161</v>
      </c>
      <c r="G37" s="8">
        <v>4808783</v>
      </c>
      <c r="H37" s="8">
        <v>12644669</v>
      </c>
      <c r="I37" s="8">
        <v>4542111</v>
      </c>
      <c r="J37" s="8">
        <v>5814947</v>
      </c>
      <c r="K37" s="8">
        <v>8315306</v>
      </c>
      <c r="L37" s="8">
        <v>4540687</v>
      </c>
      <c r="M37" s="8">
        <v>4161788</v>
      </c>
      <c r="N37" s="8">
        <v>4208626</v>
      </c>
    </row>
    <row r="38" spans="1:14" x14ac:dyDescent="0.2">
      <c r="A38" s="12" t="s">
        <v>88</v>
      </c>
      <c r="B38" s="8">
        <f>SUM(C38:N38)</f>
        <v>1063074</v>
      </c>
      <c r="C38" s="8">
        <v>138828</v>
      </c>
      <c r="D38" s="8">
        <v>113940</v>
      </c>
      <c r="E38" s="8">
        <v>103181</v>
      </c>
      <c r="F38" s="8">
        <v>47592</v>
      </c>
      <c r="G38" s="8">
        <v>50032</v>
      </c>
      <c r="H38" s="8">
        <v>62242</v>
      </c>
      <c r="I38" s="8">
        <v>92643</v>
      </c>
      <c r="J38" s="8">
        <v>135760</v>
      </c>
      <c r="K38" s="8">
        <v>99829</v>
      </c>
      <c r="L38" s="8">
        <v>73009</v>
      </c>
      <c r="M38" s="8">
        <v>73009</v>
      </c>
      <c r="N38" s="8">
        <v>73009</v>
      </c>
    </row>
    <row r="39" spans="1:14" x14ac:dyDescent="0.2">
      <c r="A39" s="12" t="s">
        <v>89</v>
      </c>
      <c r="B39" s="8">
        <f>SUM(C39:N39)</f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ht="33.75" x14ac:dyDescent="0.2">
      <c r="A40" s="12" t="s">
        <v>90</v>
      </c>
      <c r="B40" s="8">
        <f>SUM(C40:N40)</f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ht="22.5" x14ac:dyDescent="0.2">
      <c r="A41" s="13" t="s">
        <v>91</v>
      </c>
      <c r="B41" s="14">
        <f>SUM(+B42+B43+B44+B45+B46+B47+B48+B49+B50)</f>
        <v>0</v>
      </c>
      <c r="C41" s="14">
        <f>SUM(+C42+C43+C44+C45+C46+C47+C48+C49+C50)</f>
        <v>0</v>
      </c>
      <c r="D41" s="14">
        <f>SUM(+D42+D43+D44+D45+D46+D47+D48+D49+D50)</f>
        <v>0</v>
      </c>
      <c r="E41" s="14">
        <f>SUM(+E42+E43+E44+E45+E46+E47+E48+E49+E50)</f>
        <v>0</v>
      </c>
      <c r="F41" s="14">
        <f>SUM(+F42+F43+F44+F45+F46+F47+F48+F49+F50)</f>
        <v>0</v>
      </c>
      <c r="G41" s="14">
        <f>SUM(+G42+G43+G44+G45+G46+G47+G48+G49+G50)</f>
        <v>0</v>
      </c>
      <c r="H41" s="14">
        <f>SUM(+H42+H43+H44+H45+H46+H47+H48+H49+H50)</f>
        <v>0</v>
      </c>
      <c r="I41" s="14">
        <f>SUM(+I42+I43+I44+I45+I46+I47+I48+I49+I50)</f>
        <v>0</v>
      </c>
      <c r="J41" s="14">
        <f>SUM(+J42+J43+J44+J45+J46+J47+J48+J49+J50)</f>
        <v>0</v>
      </c>
      <c r="K41" s="14">
        <f>SUM(+K42+K43+K44+K45+K46+K47+K48+K49+K50)</f>
        <v>0</v>
      </c>
      <c r="L41" s="14">
        <f>SUM(+L42+L43+L44+L45+L46+L47+L48+L49+L50)</f>
        <v>0</v>
      </c>
      <c r="M41" s="14">
        <f>SUM(+M42+M43+M44+M45+M46+M47+M48+M49+M50)</f>
        <v>0</v>
      </c>
      <c r="N41" s="14">
        <f>SUM(+N42+N43+N44+N45+N46+N47+N48+N49+N50)</f>
        <v>0</v>
      </c>
    </row>
    <row r="42" spans="1:14" ht="22.5" x14ac:dyDescent="0.2">
      <c r="A42" s="12" t="s">
        <v>92</v>
      </c>
      <c r="B42" s="8">
        <f>SUM(C42:N42)</f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ht="22.5" x14ac:dyDescent="0.2">
      <c r="A43" s="12" t="s">
        <v>93</v>
      </c>
      <c r="B43" s="8">
        <f>SUM(C43:N43)</f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ht="33.75" x14ac:dyDescent="0.2">
      <c r="A44" s="12" t="s">
        <v>94</v>
      </c>
      <c r="B44" s="8">
        <f>SUM(C44:N44)</f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ht="33.75" x14ac:dyDescent="0.2">
      <c r="A45" s="12" t="s">
        <v>95</v>
      </c>
      <c r="B45" s="8">
        <f>SUM(C45:N45)</f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ht="33.75" x14ac:dyDescent="0.2">
      <c r="A46" s="12" t="s">
        <v>96</v>
      </c>
      <c r="B46" s="8">
        <f>SUM(C46:N46)</f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33.75" x14ac:dyDescent="0.2">
      <c r="A47" s="12" t="s">
        <v>97</v>
      </c>
      <c r="B47" s="8">
        <f>SUM(C47:N47)</f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ht="33.75" x14ac:dyDescent="0.2">
      <c r="A48" s="12" t="s">
        <v>98</v>
      </c>
      <c r="B48" s="8">
        <f>SUM(C48:N48)</f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ht="22.5" x14ac:dyDescent="0.2">
      <c r="A49" s="12" t="s">
        <v>99</v>
      </c>
      <c r="B49" s="8">
        <f>SUM(C49:N49)</f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x14ac:dyDescent="0.2">
      <c r="A50" s="12" t="s">
        <v>100</v>
      </c>
      <c r="B50" s="8">
        <f>SUM(C50:N50)</f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ht="33.75" x14ac:dyDescent="0.2">
      <c r="A51" s="13" t="s">
        <v>101</v>
      </c>
      <c r="B51" s="14">
        <f>SUM(+B52+B53+B54+B55+B56)</f>
        <v>1542913268</v>
      </c>
      <c r="C51" s="14">
        <f>SUM(+C52+C53+C54+C55+C56)</f>
        <v>143641611</v>
      </c>
      <c r="D51" s="14">
        <f>SUM(+D52+D53+D54+D55+D56)</f>
        <v>154923616</v>
      </c>
      <c r="E51" s="14">
        <f>SUM(+E52+E53+E54+E55+E56)</f>
        <v>118403819</v>
      </c>
      <c r="F51" s="14">
        <f>SUM(+F52+F53+F54+F55+F56)</f>
        <v>159626953</v>
      </c>
      <c r="G51" s="14">
        <f>SUM(+G52+G53+G54+G55+G56)</f>
        <v>125863468</v>
      </c>
      <c r="H51" s="14">
        <f>SUM(+H52+H53+H54+H55+H56)</f>
        <v>121598834</v>
      </c>
      <c r="I51" s="14">
        <f>SUM(+I52+I53+I54+I55+I56)</f>
        <v>121641407</v>
      </c>
      <c r="J51" s="14">
        <f>SUM(+J52+J53+J54+J55+J56)</f>
        <v>129360946</v>
      </c>
      <c r="K51" s="14">
        <f>SUM(+K52+K53+K54+K55+K56)</f>
        <v>117271540</v>
      </c>
      <c r="L51" s="14">
        <f>SUM(+L52+L53+L54+L55+L56)</f>
        <v>114050506</v>
      </c>
      <c r="M51" s="14">
        <f>SUM(+M52+M53+M54+M55+M56)</f>
        <v>118818712</v>
      </c>
      <c r="N51" s="14">
        <f>SUM(+N52+N53+N54+N55+N56)</f>
        <v>117711856</v>
      </c>
    </row>
    <row r="52" spans="1:14" x14ac:dyDescent="0.2">
      <c r="A52" s="12" t="s">
        <v>102</v>
      </c>
      <c r="B52" s="8">
        <f>SUM(C52:N52)</f>
        <v>712248509</v>
      </c>
      <c r="C52" s="8">
        <v>71697004</v>
      </c>
      <c r="D52" s="8">
        <v>80751696</v>
      </c>
      <c r="E52" s="8">
        <v>52573385</v>
      </c>
      <c r="F52" s="8">
        <v>89970876</v>
      </c>
      <c r="G52" s="8">
        <v>59088029</v>
      </c>
      <c r="H52" s="8">
        <v>44807995</v>
      </c>
      <c r="I52" s="8">
        <v>55243708</v>
      </c>
      <c r="J52" s="8">
        <v>54466728</v>
      </c>
      <c r="K52" s="8">
        <v>51570751</v>
      </c>
      <c r="L52" s="8">
        <v>49062730</v>
      </c>
      <c r="M52" s="8">
        <v>47985106</v>
      </c>
      <c r="N52" s="8">
        <v>55030501</v>
      </c>
    </row>
    <row r="53" spans="1:14" x14ac:dyDescent="0.2">
      <c r="A53" s="12" t="s">
        <v>103</v>
      </c>
      <c r="B53" s="8">
        <f>SUM(C53:N53)</f>
        <v>565319546</v>
      </c>
      <c r="C53" s="8">
        <v>47881967</v>
      </c>
      <c r="D53" s="8">
        <v>47881967</v>
      </c>
      <c r="E53" s="8">
        <v>47881967</v>
      </c>
      <c r="F53" s="8">
        <v>47881967</v>
      </c>
      <c r="G53" s="8">
        <v>47881967</v>
      </c>
      <c r="H53" s="8">
        <v>47881967</v>
      </c>
      <c r="I53" s="8">
        <v>47881967</v>
      </c>
      <c r="J53" s="8">
        <v>47881967</v>
      </c>
      <c r="K53" s="8">
        <v>47881967</v>
      </c>
      <c r="L53" s="8">
        <v>47881967</v>
      </c>
      <c r="M53" s="8">
        <v>43249938</v>
      </c>
      <c r="N53" s="8">
        <v>43249938</v>
      </c>
    </row>
    <row r="54" spans="1:14" x14ac:dyDescent="0.2">
      <c r="A54" s="12" t="s">
        <v>104</v>
      </c>
      <c r="B54" s="8">
        <f>SUM(C54:N54)</f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x14ac:dyDescent="0.2">
      <c r="A55" s="12" t="s">
        <v>105</v>
      </c>
      <c r="B55" s="8">
        <f>SUM(C55:N55)</f>
        <v>265345213</v>
      </c>
      <c r="C55" s="8">
        <v>24062640</v>
      </c>
      <c r="D55" s="8">
        <v>26289953</v>
      </c>
      <c r="E55" s="8">
        <v>17948467</v>
      </c>
      <c r="F55" s="8">
        <v>21774110</v>
      </c>
      <c r="G55" s="8">
        <v>18893472</v>
      </c>
      <c r="H55" s="8">
        <v>28908872</v>
      </c>
      <c r="I55" s="8">
        <v>18515732</v>
      </c>
      <c r="J55" s="8">
        <v>27012251</v>
      </c>
      <c r="K55" s="8">
        <v>17818822</v>
      </c>
      <c r="L55" s="8">
        <v>17105809</v>
      </c>
      <c r="M55" s="8">
        <v>27583668</v>
      </c>
      <c r="N55" s="8">
        <v>19431417</v>
      </c>
    </row>
    <row r="56" spans="1:14" x14ac:dyDescent="0.2">
      <c r="A56" s="12" t="s">
        <v>106</v>
      </c>
      <c r="B56" s="8">
        <f>SUM(C56:N56)</f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4" ht="22.5" x14ac:dyDescent="0.2">
      <c r="A57" s="13" t="s">
        <v>107</v>
      </c>
      <c r="B57" s="14">
        <f>SUM(+B58+B59+B60+B61+B62+B63+B64)</f>
        <v>0</v>
      </c>
      <c r="C57" s="14">
        <f>SUM(+C58+C59+C60+C61+C62+C63+C64)</f>
        <v>0</v>
      </c>
      <c r="D57" s="14">
        <f>SUM(+D58+D59+D60+D61+D62+D63+D64)</f>
        <v>0</v>
      </c>
      <c r="E57" s="14">
        <f>SUM(+E58+E59+E60+E61+E62+E63+E64)</f>
        <v>0</v>
      </c>
      <c r="F57" s="14">
        <f>SUM(+F58+F59+F60+F61+F62+F63+F64)</f>
        <v>0</v>
      </c>
      <c r="G57" s="14">
        <f>SUM(+G58+G59+G60+G61+G62+G63+G64)</f>
        <v>0</v>
      </c>
      <c r="H57" s="14">
        <f>SUM(+H58+H59+H60+H61+H62+H63+H64)</f>
        <v>0</v>
      </c>
      <c r="I57" s="14">
        <f>SUM(+I58+I59+I60+I61+I62+I63+I64)</f>
        <v>0</v>
      </c>
      <c r="J57" s="14">
        <f>SUM(+J58+J59+J60+J61+J62+J63+J64)</f>
        <v>0</v>
      </c>
      <c r="K57" s="14">
        <f>SUM(+K58+K59+K60+K61+K62+K63+K64)</f>
        <v>0</v>
      </c>
      <c r="L57" s="14">
        <f>SUM(+L58+L59+L60+L61+L62+L63+L64)</f>
        <v>0</v>
      </c>
      <c r="M57" s="14">
        <f>SUM(+M58+M59+M60+M61+M62+M63+M64)</f>
        <v>0</v>
      </c>
      <c r="N57" s="14">
        <f>SUM(+N58+N59+N60+N61+N62+N63+N64)</f>
        <v>0</v>
      </c>
    </row>
    <row r="58" spans="1:14" x14ac:dyDescent="0.2">
      <c r="A58" s="12" t="s">
        <v>108</v>
      </c>
      <c r="B58" s="8">
        <f>SUM(C58:N58)</f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">
      <c r="A59" s="12" t="s">
        <v>109</v>
      </c>
      <c r="B59" s="8">
        <f>SUM(C59:N59)</f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">
      <c r="A60" s="12" t="s">
        <v>110</v>
      </c>
      <c r="B60" s="8">
        <f>SUM(C60:N60)</f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">
      <c r="A61" s="12" t="s">
        <v>111</v>
      </c>
      <c r="B61" s="8">
        <f>SUM(C61:N61)</f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">
      <c r="A62" s="12" t="s">
        <v>112</v>
      </c>
      <c r="B62" s="8">
        <f>SUM(C62:N62)</f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ht="22.5" x14ac:dyDescent="0.2">
      <c r="A63" s="12" t="s">
        <v>113</v>
      </c>
      <c r="B63" s="8">
        <f>SUM(C63:N63)</f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ht="22.5" x14ac:dyDescent="0.2">
      <c r="A64" s="12" t="s">
        <v>114</v>
      </c>
      <c r="B64" s="8">
        <f>SUM(C64:N64)</f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">
      <c r="A65" s="13" t="s">
        <v>115</v>
      </c>
      <c r="B65" s="14">
        <f>SUM(+B66+B67+B68)</f>
        <v>65000000</v>
      </c>
      <c r="C65" s="14">
        <f>SUM(+C66+C67+C68)</f>
        <v>65000000</v>
      </c>
      <c r="D65" s="14">
        <f>SUM(+D66+D67+D68)</f>
        <v>0</v>
      </c>
      <c r="E65" s="14">
        <f>SUM(+E66+E67+E68)</f>
        <v>0</v>
      </c>
      <c r="F65" s="14">
        <f>SUM(+F66+F67+F68)</f>
        <v>0</v>
      </c>
      <c r="G65" s="14">
        <f>SUM(+G66+G67+G68)</f>
        <v>0</v>
      </c>
      <c r="H65" s="14">
        <f>SUM(+H66+H67+H68)</f>
        <v>0</v>
      </c>
      <c r="I65" s="14">
        <f>SUM(+I66+I67+I68)</f>
        <v>0</v>
      </c>
      <c r="J65" s="14">
        <f>SUM(+J66+J67+J68)</f>
        <v>0</v>
      </c>
      <c r="K65" s="14">
        <f>SUM(+K66+K67+K68)</f>
        <v>0</v>
      </c>
      <c r="L65" s="14">
        <f>SUM(+L66+L67+L68)</f>
        <v>0</v>
      </c>
      <c r="M65" s="14">
        <f>SUM(+M66+M67+M68)</f>
        <v>0</v>
      </c>
      <c r="N65" s="14">
        <f>SUM(+N66+N67+N68)</f>
        <v>0</v>
      </c>
    </row>
    <row r="66" spans="1:14" x14ac:dyDescent="0.2">
      <c r="A66" s="12" t="s">
        <v>116</v>
      </c>
      <c r="B66" s="8">
        <f>SUM(C66:N66)</f>
        <v>65000000</v>
      </c>
      <c r="C66" s="8">
        <v>65000000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">
      <c r="A67" s="12" t="s">
        <v>117</v>
      </c>
      <c r="B67" s="8">
        <f>SUM(C67:N67)</f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</row>
    <row r="68" spans="1:14" x14ac:dyDescent="0.2">
      <c r="A68" s="12" t="s">
        <v>118</v>
      </c>
      <c r="B68" s="8">
        <f>SUM(C68:N68)</f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</sheetData>
  <pageMargins left="0.23622047244094491" right="0.23622047244094491" top="0.47244094488188981" bottom="0.23622047244094491" header="0.31496062992125984" footer="0.31496062992125984"/>
  <pageSetup paperSize="5" scale="72" fitToHeight="0" orientation="landscape" verticalDpi="4294967293" r:id="rId1"/>
  <ignoredErrors>
    <ignoredError sqref="B16:B6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3" t="s">
        <v>27</v>
      </c>
    </row>
    <row r="2" spans="1:14" x14ac:dyDescent="0.2">
      <c r="A2" s="1" t="s">
        <v>28</v>
      </c>
      <c r="B2" s="2" t="s">
        <v>29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3" t="s">
        <v>29</v>
      </c>
    </row>
    <row r="3" spans="1:14" x14ac:dyDescent="0.2">
      <c r="A3" s="2" t="s">
        <v>30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31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32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33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34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35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36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27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37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38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39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37</v>
      </c>
      <c r="B4" s="3" t="s">
        <v>40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31</v>
      </c>
      <c r="B5" s="2" t="s">
        <v>41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37</v>
      </c>
      <c r="B6" s="2" t="s">
        <v>42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37</v>
      </c>
      <c r="B7" s="2" t="s">
        <v>43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37</v>
      </c>
      <c r="B8" s="3" t="s">
        <v>40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32</v>
      </c>
      <c r="B9" s="2" t="s">
        <v>44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37</v>
      </c>
      <c r="B10" s="2" t="s">
        <v>45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37</v>
      </c>
      <c r="B11" s="2" t="s">
        <v>46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37</v>
      </c>
      <c r="B12" s="3" t="s">
        <v>40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33</v>
      </c>
      <c r="B13" s="2" t="s">
        <v>47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37</v>
      </c>
      <c r="B14" s="2" t="s">
        <v>48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37</v>
      </c>
      <c r="B15" s="2" t="s">
        <v>49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37</v>
      </c>
      <c r="B16" s="3" t="s">
        <v>40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34</v>
      </c>
      <c r="B17" s="2" t="s">
        <v>50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37</v>
      </c>
      <c r="B18" s="3" t="s">
        <v>40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35</v>
      </c>
      <c r="B19" s="2" t="s">
        <v>51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37</v>
      </c>
      <c r="B20" s="2" t="s">
        <v>52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37</v>
      </c>
      <c r="B21" s="3" t="s">
        <v>40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36</v>
      </c>
      <c r="B22" s="2" t="s">
        <v>53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37</v>
      </c>
      <c r="B23" s="3" t="s">
        <v>40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27</v>
      </c>
      <c r="B24" s="3" t="s">
        <v>37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NOR_01_14_004</vt:lpstr>
      <vt:lpstr>NO BORRAR FUENTE 1</vt:lpstr>
      <vt:lpstr>NO BORRAR FUENTE 2</vt:lpstr>
      <vt:lpstr>NOR_01_14_004!Títulos_a_imprimir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Jesus Rafael Garcia Martinez</cp:lastModifiedBy>
  <cp:lastPrinted>2023-02-01T21:10:50Z</cp:lastPrinted>
  <dcterms:created xsi:type="dcterms:W3CDTF">2015-04-14T17:19:58Z</dcterms:created>
  <dcterms:modified xsi:type="dcterms:W3CDTF">2023-02-01T21:12:08Z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